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ea-my.sharepoint.com/personal/jeanette_torre_atea_no/Documents/NMK/Styre2021/Årsberetning/"/>
    </mc:Choice>
  </mc:AlternateContent>
  <xr:revisionPtr revIDLastSave="0" documentId="8_{476128C0-7747-174E-BEF1-1D76EC70F703}" xr6:coauthVersionLast="46" xr6:coauthVersionMax="46" xr10:uidLastSave="{00000000-0000-0000-0000-000000000000}"/>
  <bookViews>
    <workbookView xWindow="340" yWindow="500" windowWidth="18780" windowHeight="11900" xr2:uid="{00000000-000D-0000-FFFF-FFFF00000000}"/>
  </bookViews>
  <sheets>
    <sheet name="Regnskap 2020" sheetId="1" r:id="rId1"/>
    <sheet name="Budsjett 2021" sheetId="2" r:id="rId2"/>
    <sheet name="Balanse 2020" sheetId="3" r:id="rId3"/>
    <sheet name="Not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29" i="4"/>
  <c r="D39" i="4"/>
  <c r="E17" i="1"/>
  <c r="D50" i="4"/>
  <c r="F19" i="3"/>
  <c r="E36" i="1"/>
  <c r="E27" i="3"/>
  <c r="E19" i="3"/>
  <c r="F27" i="3"/>
  <c r="F44" i="2"/>
  <c r="F18" i="2"/>
  <c r="E37" i="1" l="1"/>
  <c r="F46" i="2"/>
</calcChain>
</file>

<file path=xl/sharedStrings.xml><?xml version="1.0" encoding="utf-8"?>
<sst xmlns="http://schemas.openxmlformats.org/spreadsheetml/2006/main" count="147" uniqueCount="95">
  <si>
    <t>NMK Notodden</t>
  </si>
  <si>
    <t>Sum Inntekter</t>
  </si>
  <si>
    <t>Sum Kostnader</t>
  </si>
  <si>
    <t>Konto</t>
  </si>
  <si>
    <t>Salg Kiosk</t>
  </si>
  <si>
    <t>Salg Klubbklær</t>
  </si>
  <si>
    <t>Diverse tilskudd/gaver</t>
  </si>
  <si>
    <t>Salg Sponsorer</t>
  </si>
  <si>
    <t>Kjøreinntekter</t>
  </si>
  <si>
    <t>Arrangemang/løp</t>
  </si>
  <si>
    <t>Julebord</t>
  </si>
  <si>
    <t>Medlemskontigenter</t>
  </si>
  <si>
    <t>Grasrotandel</t>
  </si>
  <si>
    <t>LAM</t>
  </si>
  <si>
    <t>Søkte Midler</t>
  </si>
  <si>
    <t>MVA</t>
  </si>
  <si>
    <t>Varekjøp Kiosk</t>
  </si>
  <si>
    <t>Pokaler</t>
  </si>
  <si>
    <t>Div. i forbindelse med løp</t>
  </si>
  <si>
    <t>Kjøp/leie tjenester</t>
  </si>
  <si>
    <t>Kurs/utdanning</t>
  </si>
  <si>
    <t>Diverse representasjon</t>
  </si>
  <si>
    <t>Reisefordeling NMF</t>
  </si>
  <si>
    <t>Kontingent NMF</t>
  </si>
  <si>
    <t>Leie Lokaler</t>
  </si>
  <si>
    <t>Vedlikehold Bygg/anlegg</t>
  </si>
  <si>
    <t>Traktor og Utstyr</t>
  </si>
  <si>
    <t>Kontorrekvisita</t>
  </si>
  <si>
    <t>Leie postboks</t>
  </si>
  <si>
    <t>Annonse</t>
  </si>
  <si>
    <t>Bankterminal kostnader</t>
  </si>
  <si>
    <t>Service avtale it</t>
  </si>
  <si>
    <t>Premier/gaver</t>
  </si>
  <si>
    <t>Porto</t>
  </si>
  <si>
    <t>Søkbare innt. Midler</t>
  </si>
  <si>
    <t>MX/trial</t>
  </si>
  <si>
    <t>ATV</t>
  </si>
  <si>
    <t>Forsikringpremier</t>
  </si>
  <si>
    <t>Note</t>
  </si>
  <si>
    <t>Navn</t>
  </si>
  <si>
    <t>Sum Eiendeler</t>
  </si>
  <si>
    <t>Dnb 1503.09.45368</t>
  </si>
  <si>
    <t>Dnb 5161.05.19206</t>
  </si>
  <si>
    <t>Dnb 1203.05.37228</t>
  </si>
  <si>
    <t>Dnb Sparekonto</t>
  </si>
  <si>
    <t>Hj.sp bank 2699.11.25905</t>
  </si>
  <si>
    <t>Hj.sp bank 2699.11.26979</t>
  </si>
  <si>
    <t>Hj.sp.bank 2699.54.85272</t>
  </si>
  <si>
    <t>Annen Egenkapital</t>
  </si>
  <si>
    <t>Sum Egenkapital/gjeld</t>
  </si>
  <si>
    <t>Note 1</t>
  </si>
  <si>
    <t xml:space="preserve"> </t>
  </si>
  <si>
    <t>Note 2</t>
  </si>
  <si>
    <t>Kundefordringer</t>
  </si>
  <si>
    <t>Andre kortsiktige fordringer</t>
  </si>
  <si>
    <t>Bank gebyr</t>
  </si>
  <si>
    <t>Camp</t>
  </si>
  <si>
    <t>Diverse Periodiseringer</t>
  </si>
  <si>
    <t xml:space="preserve">Varekjøp klubbklær  </t>
  </si>
  <si>
    <t>Finansinntekter/renter</t>
  </si>
  <si>
    <t>Overskudd</t>
  </si>
  <si>
    <t>Budsjett 2020</t>
  </si>
  <si>
    <t>Sponsorer</t>
  </si>
  <si>
    <t>Note 3</t>
  </si>
  <si>
    <t>6700 Traktor og utstyr</t>
  </si>
  <si>
    <t>Diesel</t>
  </si>
  <si>
    <t>Diverse</t>
  </si>
  <si>
    <t>Total kost.</t>
  </si>
  <si>
    <t>Resultatregnskap 2020</t>
  </si>
  <si>
    <t>1 og 2</t>
  </si>
  <si>
    <t xml:space="preserve">Arrangemagsstøtte </t>
  </si>
  <si>
    <t>1 og 3</t>
  </si>
  <si>
    <t>Årets Overskudd</t>
  </si>
  <si>
    <t>NC ATV</t>
  </si>
  <si>
    <t>Salg sponsorer</t>
  </si>
  <si>
    <t>Påmeldins avgift</t>
  </si>
  <si>
    <t>BGT ATV</t>
  </si>
  <si>
    <t>Påmeldings avgift</t>
  </si>
  <si>
    <t>Lag NM mx 2020</t>
  </si>
  <si>
    <t>Klær og trykk</t>
  </si>
  <si>
    <t>Sum overskudd BGT after race</t>
  </si>
  <si>
    <t>Overskudd Lag NM</t>
  </si>
  <si>
    <t>Sum overskudd NC ATV</t>
  </si>
  <si>
    <t>Arrangemangsstøtte</t>
  </si>
  <si>
    <t>Note 4</t>
  </si>
  <si>
    <t>Lege</t>
  </si>
  <si>
    <t>Speaker</t>
  </si>
  <si>
    <t>Jury</t>
  </si>
  <si>
    <t>Overnatting Jury</t>
  </si>
  <si>
    <t>Røde kors</t>
  </si>
  <si>
    <t>Teknisk kontroll</t>
  </si>
  <si>
    <t>Flaggvakter</t>
  </si>
  <si>
    <t>Egenandel skade traktor</t>
  </si>
  <si>
    <t>Diverse vedlikehold traktor/gravemaskin</t>
  </si>
  <si>
    <t>Balanse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</si>
</sst>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1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1" applyFont="1"/>
    <xf numFmtId="0" fontId="0" fillId="0" borderId="0" xfId="0" applyFont="1"/>
    <xf numFmtId="0" fontId="0" fillId="0" borderId="0" xfId="0" applyFont="1" applyAlignment="1">
      <alignment horizontal="left"/>
    </xf>
    <xf numFmtId="165" fontId="0" fillId="0" borderId="0" xfId="1" applyNumberFormat="1" applyFont="1"/>
    <xf numFmtId="165" fontId="2" fillId="0" borderId="0" xfId="1" applyNumberFormat="1" applyFont="1"/>
    <xf numFmtId="16" fontId="0" fillId="0" borderId="0" xfId="0" applyNumberFormat="1"/>
    <xf numFmtId="165" fontId="1" fillId="0" borderId="0" xfId="1" applyNumberFormat="1" applyFont="1"/>
    <xf numFmtId="165" fontId="0" fillId="0" borderId="0" xfId="0" applyNumberFormat="1" applyFont="1"/>
    <xf numFmtId="165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A3" sqref="A3"/>
    </sheetView>
  </sheetViews>
  <sheetFormatPr baseColWidth="10" defaultRowHeight="15" x14ac:dyDescent="0.2"/>
  <sheetData>
    <row r="1" spans="1:5" ht="19" x14ac:dyDescent="0.25">
      <c r="A1" s="4" t="s">
        <v>0</v>
      </c>
    </row>
    <row r="2" spans="1:5" x14ac:dyDescent="0.2">
      <c r="A2" s="3" t="s">
        <v>68</v>
      </c>
      <c r="B2" s="10"/>
      <c r="C2" s="10"/>
      <c r="D2" s="10"/>
      <c r="E2" s="10"/>
    </row>
    <row r="3" spans="1:5" x14ac:dyDescent="0.2">
      <c r="B3" s="10"/>
      <c r="C3" s="10"/>
      <c r="D3" s="10"/>
      <c r="E3" s="10"/>
    </row>
    <row r="4" spans="1:5" x14ac:dyDescent="0.2">
      <c r="A4" s="11" t="s">
        <v>3</v>
      </c>
      <c r="B4" s="10"/>
      <c r="C4" s="10"/>
      <c r="D4" s="10" t="s">
        <v>38</v>
      </c>
      <c r="E4" s="10">
        <v>2020</v>
      </c>
    </row>
    <row r="5" spans="1:5" x14ac:dyDescent="0.2">
      <c r="A5" s="11"/>
      <c r="B5" s="10"/>
      <c r="C5" s="10"/>
      <c r="D5" s="10"/>
      <c r="E5" s="10"/>
    </row>
    <row r="6" spans="1:5" x14ac:dyDescent="0.2">
      <c r="A6" s="11">
        <v>3150</v>
      </c>
      <c r="B6" s="10" t="s">
        <v>7</v>
      </c>
      <c r="C6" s="10"/>
      <c r="D6" s="14" t="s">
        <v>71</v>
      </c>
      <c r="E6" s="2">
        <v>30000</v>
      </c>
    </row>
    <row r="7" spans="1:5" x14ac:dyDescent="0.2">
      <c r="A7" s="11">
        <v>3160</v>
      </c>
      <c r="B7" s="10" t="s">
        <v>8</v>
      </c>
      <c r="C7" s="10"/>
      <c r="D7" t="s">
        <v>51</v>
      </c>
      <c r="E7" s="2">
        <v>77768</v>
      </c>
    </row>
    <row r="8" spans="1:5" x14ac:dyDescent="0.2">
      <c r="A8" s="11">
        <v>3170</v>
      </c>
      <c r="B8" s="10" t="s">
        <v>9</v>
      </c>
      <c r="C8" s="10"/>
      <c r="D8" t="s">
        <v>69</v>
      </c>
      <c r="E8" s="2">
        <v>52200</v>
      </c>
    </row>
    <row r="9" spans="1:5" x14ac:dyDescent="0.2">
      <c r="A9" s="11">
        <v>3180</v>
      </c>
      <c r="B9" s="10" t="s">
        <v>10</v>
      </c>
      <c r="C9" s="10"/>
      <c r="D9" s="10"/>
      <c r="E9" s="2">
        <v>2770</v>
      </c>
    </row>
    <row r="10" spans="1:5" x14ac:dyDescent="0.2">
      <c r="A10" s="11">
        <v>3190</v>
      </c>
      <c r="B10" s="10" t="s">
        <v>56</v>
      </c>
      <c r="C10" s="10"/>
      <c r="D10" t="s">
        <v>51</v>
      </c>
      <c r="E10" s="2">
        <v>79170</v>
      </c>
    </row>
    <row r="11" spans="1:5" x14ac:dyDescent="0.2">
      <c r="A11" s="11">
        <v>3210</v>
      </c>
      <c r="B11" s="10" t="s">
        <v>11</v>
      </c>
      <c r="C11" s="10"/>
      <c r="D11" s="10"/>
      <c r="E11" s="2">
        <v>12250</v>
      </c>
    </row>
    <row r="12" spans="1:5" x14ac:dyDescent="0.2">
      <c r="A12" s="11">
        <v>3220</v>
      </c>
      <c r="B12" s="10" t="s">
        <v>12</v>
      </c>
      <c r="C12" s="10"/>
      <c r="D12" s="10"/>
      <c r="E12" s="2">
        <v>55845</v>
      </c>
    </row>
    <row r="13" spans="1:5" x14ac:dyDescent="0.2">
      <c r="A13" s="11">
        <v>3230</v>
      </c>
      <c r="B13" s="10" t="s">
        <v>13</v>
      </c>
      <c r="C13" s="10"/>
      <c r="D13" s="10"/>
      <c r="E13" s="2">
        <v>37313</v>
      </c>
    </row>
    <row r="14" spans="1:5" x14ac:dyDescent="0.2">
      <c r="A14" s="11">
        <v>3240</v>
      </c>
      <c r="B14" s="10" t="s">
        <v>14</v>
      </c>
      <c r="C14" s="10"/>
      <c r="D14" s="10"/>
      <c r="E14" s="2">
        <v>26833</v>
      </c>
    </row>
    <row r="15" spans="1:5" x14ac:dyDescent="0.2">
      <c r="A15" s="11">
        <v>3250</v>
      </c>
      <c r="B15" s="10" t="s">
        <v>15</v>
      </c>
      <c r="C15" s="10"/>
      <c r="D15" s="10"/>
      <c r="E15" s="2">
        <v>36683</v>
      </c>
    </row>
    <row r="16" spans="1:5" x14ac:dyDescent="0.2">
      <c r="A16" s="11">
        <v>3260</v>
      </c>
      <c r="B16" s="10" t="s">
        <v>70</v>
      </c>
      <c r="C16" s="10"/>
      <c r="D16" t="s">
        <v>69</v>
      </c>
      <c r="E16" s="2">
        <v>41000</v>
      </c>
    </row>
    <row r="17" spans="1:5" x14ac:dyDescent="0.2">
      <c r="A17" s="5" t="s">
        <v>1</v>
      </c>
      <c r="B17" s="3"/>
      <c r="C17" s="3"/>
      <c r="D17" s="3"/>
      <c r="E17" s="6">
        <f>SUM(E6:E16)</f>
        <v>451832</v>
      </c>
    </row>
    <row r="18" spans="1:5" x14ac:dyDescent="0.2">
      <c r="A18" s="11"/>
      <c r="B18" s="10"/>
      <c r="C18" s="10"/>
      <c r="D18" s="10"/>
      <c r="E18" s="2"/>
    </row>
    <row r="19" spans="1:5" x14ac:dyDescent="0.2">
      <c r="A19" s="11">
        <v>4170</v>
      </c>
      <c r="B19" s="10" t="s">
        <v>17</v>
      </c>
      <c r="C19" s="10"/>
      <c r="D19" t="s">
        <v>69</v>
      </c>
      <c r="E19" s="2">
        <v>8960</v>
      </c>
    </row>
    <row r="20" spans="1:5" x14ac:dyDescent="0.2">
      <c r="A20" s="11">
        <v>4172</v>
      </c>
      <c r="B20" s="10" t="s">
        <v>19</v>
      </c>
      <c r="C20" s="10"/>
      <c r="D20" t="s">
        <v>69</v>
      </c>
      <c r="E20" s="2">
        <v>41766</v>
      </c>
    </row>
    <row r="21" spans="1:5" x14ac:dyDescent="0.2">
      <c r="A21" s="11">
        <v>4180</v>
      </c>
      <c r="B21" s="10" t="s">
        <v>10</v>
      </c>
      <c r="C21" s="10"/>
      <c r="D21" s="10"/>
      <c r="E21" s="2">
        <v>8342</v>
      </c>
    </row>
    <row r="22" spans="1:5" x14ac:dyDescent="0.2">
      <c r="A22" s="11">
        <v>5920</v>
      </c>
      <c r="B22" t="s">
        <v>21</v>
      </c>
      <c r="C22" s="10"/>
      <c r="D22" s="10"/>
      <c r="E22" s="2">
        <v>2850</v>
      </c>
    </row>
    <row r="23" spans="1:5" x14ac:dyDescent="0.2">
      <c r="A23" s="11">
        <v>5940</v>
      </c>
      <c r="B23" s="10" t="s">
        <v>23</v>
      </c>
      <c r="C23" s="10"/>
      <c r="D23" s="10"/>
      <c r="E23" s="2">
        <v>10800</v>
      </c>
    </row>
    <row r="24" spans="1:5" x14ac:dyDescent="0.2">
      <c r="A24" s="11">
        <v>6300</v>
      </c>
      <c r="B24" s="10" t="s">
        <v>24</v>
      </c>
      <c r="C24" s="10"/>
      <c r="D24" s="10"/>
      <c r="E24" s="2">
        <v>24000</v>
      </c>
    </row>
    <row r="25" spans="1:5" x14ac:dyDescent="0.2">
      <c r="A25" s="11">
        <v>6600</v>
      </c>
      <c r="B25" s="10" t="s">
        <v>25</v>
      </c>
      <c r="C25" s="10"/>
      <c r="D25" s="10"/>
      <c r="E25" s="2">
        <v>56249</v>
      </c>
    </row>
    <row r="26" spans="1:5" x14ac:dyDescent="0.2">
      <c r="A26" s="11">
        <v>6700</v>
      </c>
      <c r="B26" t="s">
        <v>26</v>
      </c>
      <c r="C26" s="10"/>
      <c r="D26">
        <v>4</v>
      </c>
      <c r="E26" s="2">
        <v>121187</v>
      </c>
    </row>
    <row r="27" spans="1:5" x14ac:dyDescent="0.2">
      <c r="A27" s="11">
        <v>6800</v>
      </c>
      <c r="B27" t="s">
        <v>27</v>
      </c>
      <c r="C27" s="10"/>
      <c r="D27" s="10"/>
      <c r="E27" s="2">
        <v>1207</v>
      </c>
    </row>
    <row r="28" spans="1:5" x14ac:dyDescent="0.2">
      <c r="A28" s="11">
        <v>6810</v>
      </c>
      <c r="B28" s="10" t="s">
        <v>28</v>
      </c>
      <c r="C28" s="10"/>
      <c r="D28" s="10"/>
      <c r="E28" s="2">
        <v>1240</v>
      </c>
    </row>
    <row r="29" spans="1:5" x14ac:dyDescent="0.2">
      <c r="A29" s="11">
        <v>6840</v>
      </c>
      <c r="B29" s="10" t="s">
        <v>30</v>
      </c>
      <c r="C29" s="10"/>
      <c r="D29" s="10"/>
      <c r="E29" s="2">
        <v>4035</v>
      </c>
    </row>
    <row r="30" spans="1:5" x14ac:dyDescent="0.2">
      <c r="A30" s="11">
        <v>6850</v>
      </c>
      <c r="B30" s="10" t="s">
        <v>31</v>
      </c>
      <c r="C30" s="10"/>
      <c r="D30" s="10"/>
      <c r="E30" s="2">
        <v>1915</v>
      </c>
    </row>
    <row r="31" spans="1:5" x14ac:dyDescent="0.2">
      <c r="A31" s="11">
        <v>6860</v>
      </c>
      <c r="B31" s="10" t="s">
        <v>32</v>
      </c>
      <c r="C31" s="10"/>
      <c r="D31" s="10"/>
      <c r="E31" s="2">
        <v>520</v>
      </c>
    </row>
    <row r="32" spans="1:5" x14ac:dyDescent="0.2">
      <c r="A32" s="11">
        <v>7010</v>
      </c>
      <c r="B32" t="s">
        <v>35</v>
      </c>
      <c r="C32" s="10"/>
      <c r="D32" s="10">
        <v>3</v>
      </c>
      <c r="E32" s="2">
        <v>11393</v>
      </c>
    </row>
    <row r="33" spans="1:5" x14ac:dyDescent="0.2">
      <c r="A33" s="11">
        <v>7500</v>
      </c>
      <c r="B33" s="10" t="s">
        <v>37</v>
      </c>
      <c r="C33" s="10"/>
      <c r="D33" s="10"/>
      <c r="E33" s="2">
        <v>13901</v>
      </c>
    </row>
    <row r="34" spans="1:5" x14ac:dyDescent="0.2">
      <c r="A34" s="11">
        <v>7770</v>
      </c>
      <c r="B34" s="10" t="s">
        <v>55</v>
      </c>
      <c r="C34" s="10"/>
      <c r="D34" s="10"/>
      <c r="E34" s="2">
        <v>222</v>
      </c>
    </row>
    <row r="35" spans="1:5" x14ac:dyDescent="0.2">
      <c r="A35" s="11">
        <v>8050</v>
      </c>
      <c r="B35" t="s">
        <v>59</v>
      </c>
      <c r="C35" s="10"/>
      <c r="D35" s="10"/>
      <c r="E35" s="2">
        <v>-93</v>
      </c>
    </row>
    <row r="36" spans="1:5" x14ac:dyDescent="0.2">
      <c r="A36" s="5" t="s">
        <v>2</v>
      </c>
      <c r="B36" s="3"/>
      <c r="C36" s="3"/>
      <c r="D36" s="3"/>
      <c r="E36" s="6">
        <f>SUM(E19:E35)</f>
        <v>308494</v>
      </c>
    </row>
    <row r="37" spans="1:5" x14ac:dyDescent="0.2">
      <c r="A37" s="7" t="s">
        <v>72</v>
      </c>
      <c r="B37" s="8"/>
      <c r="C37" s="8"/>
      <c r="D37" s="8"/>
      <c r="E37" s="9">
        <f>E17-E36</f>
        <v>143338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topLeftCell="A19" workbookViewId="0">
      <selection activeCell="A30" sqref="A30"/>
    </sheetView>
  </sheetViews>
  <sheetFormatPr baseColWidth="10" defaultRowHeight="15" x14ac:dyDescent="0.2"/>
  <cols>
    <col min="6" max="6" width="12.33203125" bestFit="1" customWidth="1"/>
  </cols>
  <sheetData>
    <row r="1" spans="1:6" ht="19" x14ac:dyDescent="0.25">
      <c r="A1" s="4" t="s">
        <v>0</v>
      </c>
      <c r="B1" s="4"/>
    </row>
    <row r="2" spans="1:6" x14ac:dyDescent="0.2">
      <c r="A2" t="s">
        <v>61</v>
      </c>
    </row>
    <row r="4" spans="1:6" x14ac:dyDescent="0.2">
      <c r="A4" s="1" t="s">
        <v>3</v>
      </c>
    </row>
    <row r="5" spans="1:6" x14ac:dyDescent="0.2">
      <c r="A5" s="1">
        <v>3110</v>
      </c>
      <c r="B5" t="s">
        <v>4</v>
      </c>
      <c r="F5" s="2">
        <v>0</v>
      </c>
    </row>
    <row r="6" spans="1:6" x14ac:dyDescent="0.2">
      <c r="A6" s="1">
        <v>3120</v>
      </c>
      <c r="B6" t="s">
        <v>5</v>
      </c>
      <c r="F6" s="2">
        <v>0</v>
      </c>
    </row>
    <row r="7" spans="1:6" x14ac:dyDescent="0.2">
      <c r="A7" s="1">
        <v>3140</v>
      </c>
      <c r="B7" t="s">
        <v>6</v>
      </c>
      <c r="F7" s="2">
        <v>10000</v>
      </c>
    </row>
    <row r="8" spans="1:6" x14ac:dyDescent="0.2">
      <c r="A8" s="1">
        <v>3150</v>
      </c>
      <c r="B8" t="s">
        <v>7</v>
      </c>
      <c r="F8" s="2">
        <v>30000</v>
      </c>
    </row>
    <row r="9" spans="1:6" x14ac:dyDescent="0.2">
      <c r="A9" s="1">
        <v>3160</v>
      </c>
      <c r="B9" t="s">
        <v>8</v>
      </c>
      <c r="F9" s="2">
        <v>70000</v>
      </c>
    </row>
    <row r="10" spans="1:6" x14ac:dyDescent="0.2">
      <c r="A10" s="1">
        <v>3170</v>
      </c>
      <c r="B10" t="s">
        <v>9</v>
      </c>
      <c r="F10" s="2">
        <v>102000</v>
      </c>
    </row>
    <row r="11" spans="1:6" x14ac:dyDescent="0.2">
      <c r="A11" s="1">
        <v>3180</v>
      </c>
      <c r="B11" t="s">
        <v>10</v>
      </c>
      <c r="F11" s="2">
        <v>4000</v>
      </c>
    </row>
    <row r="12" spans="1:6" x14ac:dyDescent="0.2">
      <c r="A12" s="1">
        <v>3190</v>
      </c>
      <c r="B12" t="s">
        <v>56</v>
      </c>
      <c r="F12" s="2">
        <v>0</v>
      </c>
    </row>
    <row r="13" spans="1:6" x14ac:dyDescent="0.2">
      <c r="A13" s="1">
        <v>3210</v>
      </c>
      <c r="B13" t="s">
        <v>11</v>
      </c>
      <c r="F13" s="2">
        <v>5000</v>
      </c>
    </row>
    <row r="14" spans="1:6" x14ac:dyDescent="0.2">
      <c r="A14" s="1">
        <v>3220</v>
      </c>
      <c r="B14" t="s">
        <v>12</v>
      </c>
      <c r="F14" s="2">
        <v>55000</v>
      </c>
    </row>
    <row r="15" spans="1:6" x14ac:dyDescent="0.2">
      <c r="A15" s="1">
        <v>3230</v>
      </c>
      <c r="B15" t="s">
        <v>13</v>
      </c>
      <c r="F15" s="2">
        <v>35000</v>
      </c>
    </row>
    <row r="16" spans="1:6" x14ac:dyDescent="0.2">
      <c r="A16" s="1">
        <v>3240</v>
      </c>
      <c r="B16" t="s">
        <v>14</v>
      </c>
      <c r="F16" s="2">
        <v>20000</v>
      </c>
    </row>
    <row r="17" spans="1:6" x14ac:dyDescent="0.2">
      <c r="A17" s="1">
        <v>3250</v>
      </c>
      <c r="B17" t="s">
        <v>15</v>
      </c>
      <c r="F17" s="2">
        <v>20000</v>
      </c>
    </row>
    <row r="18" spans="1:6" x14ac:dyDescent="0.2">
      <c r="A18" s="1" t="s">
        <v>1</v>
      </c>
      <c r="F18" s="2">
        <f>SUM(F5:F17)</f>
        <v>351000</v>
      </c>
    </row>
    <row r="19" spans="1:6" x14ac:dyDescent="0.2">
      <c r="A19" s="1"/>
      <c r="F19" s="2"/>
    </row>
    <row r="20" spans="1:6" x14ac:dyDescent="0.2">
      <c r="A20" s="1" t="s">
        <v>3</v>
      </c>
      <c r="F20" s="2"/>
    </row>
    <row r="21" spans="1:6" x14ac:dyDescent="0.2">
      <c r="A21" s="1">
        <v>4110</v>
      </c>
      <c r="B21" t="s">
        <v>16</v>
      </c>
      <c r="F21" s="2">
        <v>0</v>
      </c>
    </row>
    <row r="22" spans="1:6" x14ac:dyDescent="0.2">
      <c r="A22" s="1">
        <v>4111</v>
      </c>
      <c r="B22" t="s">
        <v>58</v>
      </c>
      <c r="F22" s="2">
        <v>0</v>
      </c>
    </row>
    <row r="23" spans="1:6" x14ac:dyDescent="0.2">
      <c r="A23" s="1">
        <v>4170</v>
      </c>
      <c r="B23" t="s">
        <v>17</v>
      </c>
      <c r="F23" s="2">
        <v>12000</v>
      </c>
    </row>
    <row r="24" spans="1:6" x14ac:dyDescent="0.2">
      <c r="A24" s="1">
        <v>4171</v>
      </c>
      <c r="B24" t="s">
        <v>18</v>
      </c>
      <c r="F24" s="2">
        <v>90000</v>
      </c>
    </row>
    <row r="25" spans="1:6" x14ac:dyDescent="0.2">
      <c r="A25" s="1">
        <v>4172</v>
      </c>
      <c r="B25" t="s">
        <v>19</v>
      </c>
      <c r="F25" s="2">
        <v>0</v>
      </c>
    </row>
    <row r="26" spans="1:6" x14ac:dyDescent="0.2">
      <c r="A26" s="1">
        <v>4180</v>
      </c>
      <c r="B26" t="s">
        <v>10</v>
      </c>
      <c r="F26" s="2">
        <v>10000</v>
      </c>
    </row>
    <row r="27" spans="1:6" x14ac:dyDescent="0.2">
      <c r="A27" s="1">
        <v>5910</v>
      </c>
      <c r="B27" t="s">
        <v>20</v>
      </c>
      <c r="F27" s="2">
        <v>5000</v>
      </c>
    </row>
    <row r="28" spans="1:6" x14ac:dyDescent="0.2">
      <c r="A28" s="1">
        <v>5920</v>
      </c>
      <c r="B28" t="s">
        <v>21</v>
      </c>
      <c r="F28" s="2">
        <v>3000</v>
      </c>
    </row>
    <row r="29" spans="1:6" x14ac:dyDescent="0.2">
      <c r="A29" s="1">
        <v>5930</v>
      </c>
      <c r="B29" t="s">
        <v>22</v>
      </c>
      <c r="F29" s="2">
        <v>500</v>
      </c>
    </row>
    <row r="30" spans="1:6" x14ac:dyDescent="0.2">
      <c r="A30" s="1">
        <v>5940</v>
      </c>
      <c r="B30" t="s">
        <v>23</v>
      </c>
      <c r="F30" s="2">
        <v>10500</v>
      </c>
    </row>
    <row r="31" spans="1:6" x14ac:dyDescent="0.2">
      <c r="A31" s="1">
        <v>6300</v>
      </c>
      <c r="B31" t="s">
        <v>24</v>
      </c>
      <c r="F31" s="2">
        <v>12000</v>
      </c>
    </row>
    <row r="32" spans="1:6" x14ac:dyDescent="0.2">
      <c r="A32" s="1">
        <v>6600</v>
      </c>
      <c r="B32" t="s">
        <v>25</v>
      </c>
      <c r="F32" s="2">
        <v>100000</v>
      </c>
    </row>
    <row r="33" spans="1:6" x14ac:dyDescent="0.2">
      <c r="A33" s="1">
        <v>6700</v>
      </c>
      <c r="B33" t="s">
        <v>26</v>
      </c>
      <c r="F33" s="2">
        <v>150000</v>
      </c>
    </row>
    <row r="34" spans="1:6" x14ac:dyDescent="0.2">
      <c r="A34" s="1">
        <v>6800</v>
      </c>
      <c r="B34" t="s">
        <v>27</v>
      </c>
      <c r="F34" s="2">
        <v>1000</v>
      </c>
    </row>
    <row r="35" spans="1:6" x14ac:dyDescent="0.2">
      <c r="A35" s="1">
        <v>6810</v>
      </c>
      <c r="B35" t="s">
        <v>28</v>
      </c>
      <c r="F35" s="2">
        <v>1200</v>
      </c>
    </row>
    <row r="36" spans="1:6" x14ac:dyDescent="0.2">
      <c r="A36" s="1">
        <v>6830</v>
      </c>
      <c r="B36" t="s">
        <v>29</v>
      </c>
      <c r="F36" s="2">
        <v>1500</v>
      </c>
    </row>
    <row r="37" spans="1:6" x14ac:dyDescent="0.2">
      <c r="A37" s="1">
        <v>6840</v>
      </c>
      <c r="B37" t="s">
        <v>30</v>
      </c>
      <c r="F37" s="2">
        <v>4000</v>
      </c>
    </row>
    <row r="38" spans="1:6" x14ac:dyDescent="0.2">
      <c r="A38" s="1">
        <v>6860</v>
      </c>
      <c r="B38" t="s">
        <v>32</v>
      </c>
      <c r="F38" s="2">
        <v>2000</v>
      </c>
    </row>
    <row r="39" spans="1:6" x14ac:dyDescent="0.2">
      <c r="A39" s="1">
        <v>6940</v>
      </c>
      <c r="B39" t="s">
        <v>33</v>
      </c>
      <c r="F39" s="2">
        <v>400</v>
      </c>
    </row>
    <row r="40" spans="1:6" x14ac:dyDescent="0.2">
      <c r="A40" s="1">
        <v>7000</v>
      </c>
      <c r="B40" t="s">
        <v>34</v>
      </c>
      <c r="F40" s="2">
        <v>25000</v>
      </c>
    </row>
    <row r="41" spans="1:6" x14ac:dyDescent="0.2">
      <c r="A41" s="1">
        <v>7010</v>
      </c>
      <c r="B41" t="s">
        <v>35</v>
      </c>
      <c r="F41" s="2">
        <v>6000</v>
      </c>
    </row>
    <row r="42" spans="1:6" x14ac:dyDescent="0.2">
      <c r="A42" s="1">
        <v>7020</v>
      </c>
      <c r="B42" t="s">
        <v>36</v>
      </c>
      <c r="F42" s="2">
        <v>3000</v>
      </c>
    </row>
    <row r="43" spans="1:6" x14ac:dyDescent="0.2">
      <c r="A43" s="1">
        <v>7500</v>
      </c>
      <c r="B43" t="s">
        <v>37</v>
      </c>
      <c r="F43" s="2">
        <v>12000</v>
      </c>
    </row>
    <row r="44" spans="1:6" x14ac:dyDescent="0.2">
      <c r="A44" s="1" t="s">
        <v>2</v>
      </c>
      <c r="F44" s="2">
        <f>SUM(F21:F43)</f>
        <v>449100</v>
      </c>
    </row>
    <row r="45" spans="1:6" x14ac:dyDescent="0.2">
      <c r="A45" s="1"/>
      <c r="F45" s="2"/>
    </row>
    <row r="46" spans="1:6" x14ac:dyDescent="0.2">
      <c r="A46" s="1" t="s">
        <v>60</v>
      </c>
      <c r="F46" s="2">
        <f>F18-F44</f>
        <v>-98100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7"/>
  <sheetViews>
    <sheetView workbookViewId="0">
      <selection activeCell="A5" sqref="A5"/>
    </sheetView>
  </sheetViews>
  <sheetFormatPr baseColWidth="10" defaultRowHeight="15" x14ac:dyDescent="0.2"/>
  <sheetData>
    <row r="3" spans="1:6" ht="19" x14ac:dyDescent="0.25">
      <c r="A3" s="4" t="s">
        <v>0</v>
      </c>
    </row>
    <row r="4" spans="1:6" x14ac:dyDescent="0.2">
      <c r="A4" t="s">
        <v>94</v>
      </c>
    </row>
    <row r="7" spans="1:6" x14ac:dyDescent="0.2">
      <c r="A7" s="1" t="s">
        <v>3</v>
      </c>
      <c r="B7" t="s">
        <v>39</v>
      </c>
      <c r="E7">
        <v>2020</v>
      </c>
      <c r="F7">
        <v>2019</v>
      </c>
    </row>
    <row r="8" spans="1:6" x14ac:dyDescent="0.2">
      <c r="A8" s="1"/>
    </row>
    <row r="9" spans="1:6" x14ac:dyDescent="0.2">
      <c r="A9" s="1">
        <v>1510</v>
      </c>
      <c r="B9" t="s">
        <v>53</v>
      </c>
      <c r="E9" s="2">
        <v>3000</v>
      </c>
      <c r="F9">
        <v>3000</v>
      </c>
    </row>
    <row r="10" spans="1:6" x14ac:dyDescent="0.2">
      <c r="A10" s="1">
        <v>1520</v>
      </c>
      <c r="B10" t="s">
        <v>54</v>
      </c>
      <c r="E10" s="2">
        <v>0</v>
      </c>
      <c r="F10">
        <v>0</v>
      </c>
    </row>
    <row r="11" spans="1:6" x14ac:dyDescent="0.2">
      <c r="A11" s="1">
        <v>1920</v>
      </c>
      <c r="B11" t="s">
        <v>41</v>
      </c>
      <c r="E11" s="2">
        <v>6900.75</v>
      </c>
      <c r="F11" s="2">
        <v>126134.17</v>
      </c>
    </row>
    <row r="12" spans="1:6" x14ac:dyDescent="0.2">
      <c r="A12" s="1">
        <v>1930</v>
      </c>
      <c r="B12" t="s">
        <v>42</v>
      </c>
      <c r="E12" s="2">
        <v>485205.82</v>
      </c>
      <c r="F12" s="2">
        <v>213445.77</v>
      </c>
    </row>
    <row r="13" spans="1:6" x14ac:dyDescent="0.2">
      <c r="A13" s="1">
        <v>1940</v>
      </c>
      <c r="B13" t="s">
        <v>43</v>
      </c>
      <c r="E13" s="2">
        <v>10.07</v>
      </c>
      <c r="F13" s="2">
        <v>7580.07</v>
      </c>
    </row>
    <row r="14" spans="1:6" x14ac:dyDescent="0.2">
      <c r="A14" s="1">
        <v>1950</v>
      </c>
      <c r="B14" t="s">
        <v>44</v>
      </c>
      <c r="E14" s="2">
        <v>134855.85999999999</v>
      </c>
      <c r="F14" s="2">
        <v>134855.85999999999</v>
      </c>
    </row>
    <row r="15" spans="1:6" x14ac:dyDescent="0.2">
      <c r="A15" s="1">
        <v>1960</v>
      </c>
      <c r="B15" t="s">
        <v>45</v>
      </c>
      <c r="E15" s="2">
        <v>100316.81</v>
      </c>
      <c r="F15" s="2">
        <v>84435.8</v>
      </c>
    </row>
    <row r="16" spans="1:6" x14ac:dyDescent="0.2">
      <c r="A16" s="1">
        <v>1970</v>
      </c>
      <c r="B16" t="s">
        <v>46</v>
      </c>
      <c r="E16" s="2">
        <v>29965.57</v>
      </c>
      <c r="F16" s="2">
        <v>29965.57</v>
      </c>
    </row>
    <row r="17" spans="1:6" x14ac:dyDescent="0.2">
      <c r="A17" s="1">
        <v>1980</v>
      </c>
      <c r="B17" t="s">
        <v>47</v>
      </c>
      <c r="E17" s="2">
        <v>5090.8</v>
      </c>
      <c r="F17" s="2">
        <v>5090.8</v>
      </c>
    </row>
    <row r="18" spans="1:6" x14ac:dyDescent="0.2">
      <c r="A18" s="1"/>
      <c r="E18" s="2"/>
      <c r="F18" s="2"/>
    </row>
    <row r="19" spans="1:6" x14ac:dyDescent="0.2">
      <c r="A19" s="5" t="s">
        <v>40</v>
      </c>
      <c r="B19" s="3"/>
      <c r="C19" s="3"/>
      <c r="D19" s="3"/>
      <c r="E19" s="6">
        <f>SUM(E9:E18)</f>
        <v>765345.68</v>
      </c>
      <c r="F19" s="6">
        <f>SUM(F9:F18)</f>
        <v>604508.04</v>
      </c>
    </row>
    <row r="20" spans="1:6" x14ac:dyDescent="0.2">
      <c r="A20" s="1"/>
      <c r="E20" s="2"/>
      <c r="F20" s="2"/>
    </row>
    <row r="21" spans="1:6" x14ac:dyDescent="0.2">
      <c r="A21" s="1"/>
      <c r="E21" s="2"/>
      <c r="F21" s="2"/>
    </row>
    <row r="22" spans="1:6" x14ac:dyDescent="0.2">
      <c r="A22" s="1" t="s">
        <v>3</v>
      </c>
      <c r="E22" s="2"/>
      <c r="F22" s="2"/>
    </row>
    <row r="23" spans="1:6" x14ac:dyDescent="0.2">
      <c r="A23" s="1"/>
      <c r="E23" s="2"/>
      <c r="F23" s="2"/>
    </row>
    <row r="24" spans="1:6" x14ac:dyDescent="0.2">
      <c r="A24" s="1">
        <v>2050</v>
      </c>
      <c r="B24" t="s">
        <v>48</v>
      </c>
      <c r="E24" s="2">
        <v>747845.68</v>
      </c>
      <c r="F24" s="2">
        <v>604508.05000000005</v>
      </c>
    </row>
    <row r="25" spans="1:6" x14ac:dyDescent="0.2">
      <c r="A25" s="1">
        <v>2960</v>
      </c>
      <c r="B25" t="s">
        <v>57</v>
      </c>
      <c r="E25" s="2">
        <v>17500</v>
      </c>
      <c r="F25" s="2">
        <v>0</v>
      </c>
    </row>
    <row r="26" spans="1:6" x14ac:dyDescent="0.2">
      <c r="A26" s="1"/>
      <c r="E26" s="2"/>
      <c r="F26" s="2"/>
    </row>
    <row r="27" spans="1:6" x14ac:dyDescent="0.2">
      <c r="A27" s="5" t="s">
        <v>49</v>
      </c>
      <c r="B27" s="3"/>
      <c r="C27" s="3"/>
      <c r="D27" s="3"/>
      <c r="E27" s="6">
        <f>SUM(E24:E26)</f>
        <v>765345.68</v>
      </c>
      <c r="F27" s="6">
        <f>SUM(F24:F26)</f>
        <v>604508.05000000005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0"/>
  <sheetViews>
    <sheetView workbookViewId="0">
      <selection sqref="A1:G1"/>
    </sheetView>
  </sheetViews>
  <sheetFormatPr baseColWidth="10" defaultRowHeight="15" x14ac:dyDescent="0.2"/>
  <cols>
    <col min="1" max="1" width="19" customWidth="1"/>
    <col min="2" max="2" width="9.83203125" customWidth="1"/>
  </cols>
  <sheetData>
    <row r="1" spans="1:4" x14ac:dyDescent="0.2">
      <c r="A1" s="3" t="s">
        <v>50</v>
      </c>
    </row>
    <row r="2" spans="1:4" x14ac:dyDescent="0.2">
      <c r="A2" s="3" t="s">
        <v>73</v>
      </c>
    </row>
    <row r="3" spans="1:4" x14ac:dyDescent="0.2">
      <c r="A3" t="s">
        <v>51</v>
      </c>
    </row>
    <row r="4" spans="1:4" x14ac:dyDescent="0.2">
      <c r="A4" t="s">
        <v>74</v>
      </c>
      <c r="D4" s="12">
        <v>8000</v>
      </c>
    </row>
    <row r="5" spans="1:4" x14ac:dyDescent="0.2">
      <c r="A5" t="s">
        <v>75</v>
      </c>
      <c r="B5" t="s">
        <v>51</v>
      </c>
      <c r="D5" s="12">
        <v>29500</v>
      </c>
    </row>
    <row r="6" spans="1:4" x14ac:dyDescent="0.2">
      <c r="A6" t="s">
        <v>83</v>
      </c>
      <c r="B6" t="s">
        <v>51</v>
      </c>
      <c r="D6" s="12">
        <v>17000</v>
      </c>
    </row>
    <row r="7" spans="1:4" x14ac:dyDescent="0.2">
      <c r="A7" t="s">
        <v>17</v>
      </c>
      <c r="B7" t="s">
        <v>51</v>
      </c>
      <c r="D7" s="12">
        <v>-2090</v>
      </c>
    </row>
    <row r="8" spans="1:4" x14ac:dyDescent="0.2">
      <c r="A8" t="s">
        <v>85</v>
      </c>
      <c r="B8" t="s">
        <v>51</v>
      </c>
      <c r="D8" s="12">
        <v>-3000</v>
      </c>
    </row>
    <row r="9" spans="1:4" x14ac:dyDescent="0.2">
      <c r="A9" t="s">
        <v>86</v>
      </c>
      <c r="D9" s="12">
        <v>-8000</v>
      </c>
    </row>
    <row r="10" spans="1:4" x14ac:dyDescent="0.2">
      <c r="A10" t="s">
        <v>87</v>
      </c>
      <c r="D10" s="12">
        <v>-4150</v>
      </c>
    </row>
    <row r="11" spans="1:4" x14ac:dyDescent="0.2">
      <c r="A11" t="s">
        <v>88</v>
      </c>
      <c r="B11" t="s">
        <v>51</v>
      </c>
      <c r="D11" s="12">
        <v>-916</v>
      </c>
    </row>
    <row r="12" spans="1:4" x14ac:dyDescent="0.2">
      <c r="A12" t="s">
        <v>89</v>
      </c>
      <c r="D12" s="12">
        <v>-9000</v>
      </c>
    </row>
    <row r="13" spans="1:4" x14ac:dyDescent="0.2">
      <c r="D13" s="12" t="s">
        <v>51</v>
      </c>
    </row>
    <row r="14" spans="1:4" x14ac:dyDescent="0.2">
      <c r="A14" s="3" t="s">
        <v>82</v>
      </c>
      <c r="B14" s="3"/>
      <c r="C14" s="3"/>
      <c r="D14" s="13">
        <f>SUM(D4:D13)</f>
        <v>27344</v>
      </c>
    </row>
    <row r="16" spans="1:4" x14ac:dyDescent="0.2">
      <c r="D16" s="2"/>
    </row>
    <row r="17" spans="1:4" x14ac:dyDescent="0.2">
      <c r="A17" s="3" t="s">
        <v>52</v>
      </c>
      <c r="D17" s="2"/>
    </row>
    <row r="18" spans="1:4" x14ac:dyDescent="0.2">
      <c r="A18" s="3" t="s">
        <v>76</v>
      </c>
      <c r="D18" s="2"/>
    </row>
    <row r="19" spans="1:4" x14ac:dyDescent="0.2">
      <c r="D19" s="2"/>
    </row>
    <row r="20" spans="1:4" x14ac:dyDescent="0.2">
      <c r="A20" t="s">
        <v>77</v>
      </c>
      <c r="D20" s="12">
        <v>22700</v>
      </c>
    </row>
    <row r="21" spans="1:4" x14ac:dyDescent="0.2">
      <c r="A21" t="s">
        <v>83</v>
      </c>
      <c r="D21" s="12">
        <v>16000</v>
      </c>
    </row>
    <row r="22" spans="1:4" x14ac:dyDescent="0.2">
      <c r="A22" t="s">
        <v>17</v>
      </c>
      <c r="D22" s="12">
        <v>-6870</v>
      </c>
    </row>
    <row r="23" spans="1:4" x14ac:dyDescent="0.2">
      <c r="A23" t="s">
        <v>86</v>
      </c>
      <c r="D23" s="12">
        <v>-5000</v>
      </c>
    </row>
    <row r="24" spans="1:4" x14ac:dyDescent="0.2">
      <c r="A24" t="s">
        <v>85</v>
      </c>
      <c r="D24" s="12">
        <v>-3500</v>
      </c>
    </row>
    <row r="25" spans="1:4" x14ac:dyDescent="0.2">
      <c r="A25" t="s">
        <v>87</v>
      </c>
      <c r="D25" s="12">
        <v>-2000</v>
      </c>
    </row>
    <row r="26" spans="1:4" x14ac:dyDescent="0.2">
      <c r="A26" t="s">
        <v>90</v>
      </c>
      <c r="D26" s="12">
        <v>-1200</v>
      </c>
    </row>
    <row r="27" spans="1:4" x14ac:dyDescent="0.2">
      <c r="A27" t="s">
        <v>91</v>
      </c>
      <c r="D27" s="12">
        <v>-5000</v>
      </c>
    </row>
    <row r="28" spans="1:4" x14ac:dyDescent="0.2">
      <c r="A28" t="s">
        <v>51</v>
      </c>
      <c r="D28" s="12">
        <v>0</v>
      </c>
    </row>
    <row r="29" spans="1:4" x14ac:dyDescent="0.2">
      <c r="A29" s="3" t="s">
        <v>80</v>
      </c>
      <c r="B29" s="3"/>
      <c r="C29" s="3"/>
      <c r="D29" s="13">
        <f>SUM(D20:D28)</f>
        <v>15130</v>
      </c>
    </row>
    <row r="30" spans="1:4" x14ac:dyDescent="0.2">
      <c r="A30" s="3"/>
      <c r="B30" s="3"/>
      <c r="C30" s="3"/>
      <c r="D30" s="13"/>
    </row>
    <row r="31" spans="1:4" x14ac:dyDescent="0.2">
      <c r="A31" s="3"/>
      <c r="B31" s="3"/>
      <c r="C31" s="3"/>
      <c r="D31" s="6"/>
    </row>
    <row r="32" spans="1:4" x14ac:dyDescent="0.2">
      <c r="A32" s="3" t="s">
        <v>63</v>
      </c>
      <c r="B32" s="3"/>
      <c r="C32" s="3"/>
      <c r="D32" s="6"/>
    </row>
    <row r="33" spans="1:4" x14ac:dyDescent="0.2">
      <c r="A33" s="3" t="s">
        <v>78</v>
      </c>
      <c r="B33" s="3"/>
      <c r="C33" s="3"/>
      <c r="D33" s="6"/>
    </row>
    <row r="34" spans="1:4" x14ac:dyDescent="0.2">
      <c r="A34" s="3"/>
      <c r="B34" s="3"/>
      <c r="C34" s="3"/>
      <c r="D34" s="6"/>
    </row>
    <row r="35" spans="1:4" x14ac:dyDescent="0.2">
      <c r="A35" s="10" t="s">
        <v>62</v>
      </c>
      <c r="B35" s="10"/>
      <c r="C35" s="10"/>
      <c r="D35" s="15">
        <v>12000</v>
      </c>
    </row>
    <row r="36" spans="1:4" x14ac:dyDescent="0.2">
      <c r="A36" s="10" t="s">
        <v>77</v>
      </c>
      <c r="B36" s="10"/>
      <c r="C36" s="10"/>
      <c r="D36" s="15">
        <v>-6000</v>
      </c>
    </row>
    <row r="37" spans="1:4" x14ac:dyDescent="0.2">
      <c r="A37" s="10" t="s">
        <v>79</v>
      </c>
      <c r="B37" s="10"/>
      <c r="C37" s="10"/>
      <c r="D37" s="16">
        <v>-5393</v>
      </c>
    </row>
    <row r="38" spans="1:4" x14ac:dyDescent="0.2">
      <c r="A38" s="3"/>
      <c r="D38" s="17"/>
    </row>
    <row r="39" spans="1:4" x14ac:dyDescent="0.2">
      <c r="A39" s="3" t="s">
        <v>81</v>
      </c>
      <c r="D39" s="17">
        <f>SUM(D35:D38)</f>
        <v>607</v>
      </c>
    </row>
    <row r="40" spans="1:4" x14ac:dyDescent="0.2">
      <c r="A40" s="3"/>
      <c r="D40" s="17"/>
    </row>
    <row r="42" spans="1:4" x14ac:dyDescent="0.2">
      <c r="A42" s="3" t="s">
        <v>84</v>
      </c>
    </row>
    <row r="43" spans="1:4" x14ac:dyDescent="0.2">
      <c r="A43" s="3" t="s">
        <v>64</v>
      </c>
    </row>
    <row r="45" spans="1:4" x14ac:dyDescent="0.2">
      <c r="A45" t="s">
        <v>92</v>
      </c>
      <c r="D45" s="12">
        <v>10000</v>
      </c>
    </row>
    <row r="46" spans="1:4" x14ac:dyDescent="0.2">
      <c r="A46" t="s">
        <v>65</v>
      </c>
      <c r="D46" s="12">
        <v>69913</v>
      </c>
    </row>
    <row r="47" spans="1:4" x14ac:dyDescent="0.2">
      <c r="A47" t="s">
        <v>93</v>
      </c>
      <c r="D47" s="12">
        <v>38098</v>
      </c>
    </row>
    <row r="48" spans="1:4" x14ac:dyDescent="0.2">
      <c r="A48" t="s">
        <v>66</v>
      </c>
      <c r="D48" s="12">
        <v>3176</v>
      </c>
    </row>
    <row r="49" spans="1:4" x14ac:dyDescent="0.2">
      <c r="D49" s="12"/>
    </row>
    <row r="50" spans="1:4" x14ac:dyDescent="0.2">
      <c r="A50" s="3" t="s">
        <v>67</v>
      </c>
      <c r="B50" s="3"/>
      <c r="C50" s="3"/>
      <c r="D50" s="13">
        <f>SUM(D45:D49)</f>
        <v>121187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Regnskap 2020</vt:lpstr>
      <vt:lpstr>Budsjett 2021</vt:lpstr>
      <vt:lpstr>Balanse 2020</vt:lpstr>
      <vt:lpstr>Noter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</dc:creator>
  <cp:lastModifiedBy>Jeanette Tørre</cp:lastModifiedBy>
  <cp:lastPrinted>2021-03-04T17:13:53Z</cp:lastPrinted>
  <dcterms:created xsi:type="dcterms:W3CDTF">2016-01-25T19:27:08Z</dcterms:created>
  <dcterms:modified xsi:type="dcterms:W3CDTF">2021-03-07T09:23:45Z</dcterms:modified>
</cp:coreProperties>
</file>